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euil1" sheetId="1" r:id="rId4"/>
  </sheets>
</workbook>
</file>

<file path=xl/sharedStrings.xml><?xml version="1.0" encoding="utf-8"?>
<sst xmlns="http://schemas.openxmlformats.org/spreadsheetml/2006/main" uniqueCount="55">
  <si>
    <t>CALCUL CONSOMMATION ELECTRIQUE 12 Volts</t>
  </si>
  <si>
    <t>Consommation instantannée en WATTS</t>
  </si>
  <si>
    <t>Temps d'utilisation en Heure</t>
  </si>
  <si>
    <t>Consommation par 24 H en Wh</t>
  </si>
  <si>
    <t>Consommation par 24 H en Ah</t>
  </si>
  <si>
    <t xml:space="preserve">TYPE DE NAVIGATION </t>
  </si>
  <si>
    <t>8 H de voile</t>
  </si>
  <si>
    <t>Eclairage Intérieur (LED)</t>
  </si>
  <si>
    <t>16 H au mouillage</t>
  </si>
  <si>
    <t>Cabine avant (LED)</t>
  </si>
  <si>
    <t>Salle de Bain avant (LED)</t>
  </si>
  <si>
    <t>Cabine arrière Trib (LED)</t>
  </si>
  <si>
    <t>Cabine arrière Bab (LED)</t>
  </si>
  <si>
    <t>Salle de Bain arrière (LED)</t>
  </si>
  <si>
    <t>Cuisine (LED)</t>
  </si>
  <si>
    <t>Carré (LED)</t>
  </si>
  <si>
    <t>Table à carte (LED)</t>
  </si>
  <si>
    <t>Feux Extérieurs</t>
  </si>
  <si>
    <t>Feu de mouillage (LED)</t>
  </si>
  <si>
    <t>Projecteur de pont (LED)</t>
  </si>
  <si>
    <t>Cockpit (LED)</t>
  </si>
  <si>
    <t>Confort</t>
  </si>
  <si>
    <t>Pompe évacuation SdB</t>
  </si>
  <si>
    <t>Groupe d'eau douce</t>
  </si>
  <si>
    <t>Réfrigérateur (1)</t>
  </si>
  <si>
    <t>Radio</t>
  </si>
  <si>
    <t>Télévision (LED)</t>
  </si>
  <si>
    <t>Routeur 4G internet</t>
  </si>
  <si>
    <t>Chargeur smartphone</t>
  </si>
  <si>
    <t>Déssanilisateur 60 L/H</t>
  </si>
  <si>
    <t>Navigation 8 H</t>
  </si>
  <si>
    <t>PC embarqué</t>
  </si>
  <si>
    <t>Ecran LED</t>
  </si>
  <si>
    <t>GPS Furuno GP 31</t>
  </si>
  <si>
    <t>Central de navigation B&amp;G</t>
  </si>
  <si>
    <t>AIS Transpondeur</t>
  </si>
  <si>
    <t>Multipexeur wifi</t>
  </si>
  <si>
    <t>Pilote Automatique</t>
  </si>
  <si>
    <t>Communication</t>
  </si>
  <si>
    <t>VHF (mode veille)</t>
  </si>
  <si>
    <t>VHF (mode émission)</t>
  </si>
  <si>
    <t>Total 1</t>
  </si>
  <si>
    <t>TYPE DE NAVIGATION</t>
  </si>
  <si>
    <t>24 H de voile</t>
  </si>
  <si>
    <t>Navigation 16H supplémentaire</t>
  </si>
  <si>
    <t>GPS</t>
  </si>
  <si>
    <t>Centrale de navigation</t>
  </si>
  <si>
    <t>Radar</t>
  </si>
  <si>
    <t>Feu de navigation (LED)</t>
  </si>
  <si>
    <t>Iridium</t>
  </si>
  <si>
    <t>Total 2</t>
  </si>
  <si>
    <t>Total général 1 + 2</t>
  </si>
  <si>
    <t>Wh/24H</t>
  </si>
  <si>
    <t>Ah/24H</t>
  </si>
  <si>
    <t>(1) 24H à 60% de temps de marche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</si>
</sst>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 &quot;* #,##0.00&quot;   &quot;;&quot;-&quot;* #,##0.00&quot;   &quot;;&quot; &quot;* &quot;-&quot;??&quot;   &quot;"/>
  </numFmts>
  <fonts count="5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sz val="8"/>
      <color indexed="8"/>
      <name val="Calibri"/>
    </font>
    <font>
      <b val="1"/>
      <sz val="11"/>
      <color indexed="8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45">
    <border>
      <left/>
      <right/>
      <top/>
      <bottom/>
      <diagonal/>
    </border>
    <border>
      <left style="thin">
        <color indexed="9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9"/>
      </right>
      <top/>
      <bottom style="medium">
        <color indexed="8"/>
      </bottom>
      <diagonal/>
    </border>
    <border>
      <left style="thin">
        <color indexed="9"/>
      </left>
      <right style="thin">
        <color indexed="9"/>
      </right>
      <top/>
      <bottom style="medium">
        <color indexed="8"/>
      </bottom>
      <diagonal/>
    </border>
    <border>
      <left style="thin">
        <color indexed="9"/>
      </left>
      <right style="thin">
        <color indexed="8"/>
      </right>
      <top/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49" fontId="0" fillId="2" borderId="9" applyNumberFormat="1" applyFont="1" applyFill="1" applyBorder="1" applyAlignment="1" applyProtection="0">
      <alignment horizontal="center" vertical="bottom"/>
    </xf>
    <xf numFmtId="0" fontId="0" fillId="2" borderId="10" applyNumberFormat="0" applyFont="1" applyFill="1" applyBorder="1" applyAlignment="1" applyProtection="0">
      <alignment horizontal="center" vertical="bottom"/>
    </xf>
    <xf numFmtId="0" fontId="0" fillId="2" borderId="11" applyNumberFormat="0" applyFont="1" applyFill="1" applyBorder="1" applyAlignment="1" applyProtection="0">
      <alignment horizontal="center" vertical="bottom"/>
    </xf>
    <xf numFmtId="0" fontId="0" fillId="2" borderId="12" applyNumberFormat="0" applyFont="1" applyFill="1" applyBorder="1" applyAlignment="1" applyProtection="0">
      <alignment horizontal="center" vertical="bottom"/>
    </xf>
    <xf numFmtId="0" fontId="0" fillId="2" borderId="2" applyNumberFormat="0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horizontal="center" vertical="bottom"/>
    </xf>
    <xf numFmtId="0" fontId="0" borderId="14" applyNumberFormat="0" applyFont="1" applyFill="0" applyBorder="1" applyAlignment="1" applyProtection="0">
      <alignment vertical="bottom"/>
    </xf>
    <xf numFmtId="0" fontId="0" fillId="3" borderId="15" applyNumberFormat="0" applyFont="1" applyFill="1" applyBorder="1" applyAlignment="1" applyProtection="0">
      <alignment vertical="bottom"/>
    </xf>
    <xf numFmtId="0" fontId="0" fillId="3" borderId="16" applyNumberFormat="0" applyFont="1" applyFill="1" applyBorder="1" applyAlignment="1" applyProtection="0">
      <alignment vertical="bottom"/>
    </xf>
    <xf numFmtId="49" fontId="0" fillId="3" borderId="17" applyNumberFormat="1" applyFont="1" applyFill="1" applyBorder="1" applyAlignment="1" applyProtection="0">
      <alignment horizontal="center" vertical="center" wrapText="1"/>
    </xf>
    <xf numFmtId="49" fontId="0" fillId="3" borderId="18" applyNumberFormat="1" applyFont="1" applyFill="1" applyBorder="1" applyAlignment="1" applyProtection="0">
      <alignment horizontal="center" vertical="center" wrapText="1"/>
    </xf>
    <xf numFmtId="49" fontId="0" fillId="4" borderId="5" applyNumberFormat="1" applyFont="1" applyFill="1" applyBorder="1" applyAlignment="1" applyProtection="0">
      <alignment vertical="bottom"/>
    </xf>
    <xf numFmtId="0" fontId="0" fillId="4" borderId="19" applyNumberFormat="0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  <xf numFmtId="0" fontId="0" fillId="5" borderId="21" applyNumberFormat="0" applyFont="1" applyFill="1" applyBorder="1" applyAlignment="1" applyProtection="0">
      <alignment horizontal="center" vertical="center" wrapText="1"/>
    </xf>
    <xf numFmtId="0" fontId="0" fillId="2" borderId="22" applyNumberFormat="0" applyFont="1" applyFill="1" applyBorder="1" applyAlignment="1" applyProtection="0">
      <alignment horizontal="center" vertical="center" wrapText="1"/>
    </xf>
    <xf numFmtId="49" fontId="0" fillId="6" borderId="23" applyNumberFormat="1" applyFont="1" applyFill="1" applyBorder="1" applyAlignment="1" applyProtection="0">
      <alignment vertical="bottom"/>
    </xf>
    <xf numFmtId="0" fontId="0" fillId="6" borderId="24" applyNumberFormat="0" applyFont="1" applyFill="1" applyBorder="1" applyAlignment="1" applyProtection="0">
      <alignment vertical="bottom"/>
    </xf>
    <xf numFmtId="49" fontId="0" fillId="6" borderId="25" applyNumberFormat="1" applyFont="1" applyFill="1" applyBorder="1" applyAlignment="1" applyProtection="0">
      <alignment vertical="bottom"/>
    </xf>
    <xf numFmtId="0" fontId="0" fillId="6" borderId="26" applyNumberFormat="0" applyFont="1" applyFill="1" applyBorder="1" applyAlignment="1" applyProtection="0">
      <alignment vertical="bottom"/>
    </xf>
    <xf numFmtId="0" fontId="0" fillId="5" borderId="27" applyNumberFormat="0" applyFont="1" applyFill="1" applyBorder="1" applyAlignment="1" applyProtection="0">
      <alignment horizontal="center" vertical="bottom"/>
    </xf>
    <xf numFmtId="59" fontId="0" fillId="2" borderId="28" applyNumberFormat="1" applyFont="1" applyFill="1" applyBorder="1" applyAlignment="1" applyProtection="0">
      <alignment horizontal="center" vertical="bottom"/>
    </xf>
    <xf numFmtId="49" fontId="0" fillId="6" borderId="8" applyNumberFormat="1" applyFont="1" applyFill="1" applyBorder="1" applyAlignment="1" applyProtection="0">
      <alignment vertical="bottom"/>
    </xf>
    <xf numFmtId="0" fontId="0" fillId="6" borderId="29" applyNumberFormat="0" applyFont="1" applyFill="1" applyBorder="1" applyAlignment="1" applyProtection="0">
      <alignment vertical="bottom"/>
    </xf>
    <xf numFmtId="49" fontId="0" fillId="2" borderId="25" applyNumberFormat="1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0" fontId="0" fillId="5" borderId="27" applyNumberFormat="1" applyFont="1" applyFill="1" applyBorder="1" applyAlignment="1" applyProtection="0">
      <alignment horizontal="center" vertical="bottom"/>
    </xf>
    <xf numFmtId="0" fontId="0" borderId="29" applyNumberFormat="0" applyFont="1" applyFill="0" applyBorder="1" applyAlignment="1" applyProtection="0">
      <alignment vertical="bottom"/>
    </xf>
    <xf numFmtId="0" fontId="0" fillId="2" borderId="25" applyNumberFormat="0" applyFont="1" applyFill="1" applyBorder="1" applyAlignment="1" applyProtection="0">
      <alignment vertical="bottom"/>
    </xf>
    <xf numFmtId="0" fontId="0" fillId="5" borderId="30" applyNumberFormat="1" applyFont="1" applyFill="1" applyBorder="1" applyAlignment="1" applyProtection="0">
      <alignment horizontal="center" vertical="bottom"/>
    </xf>
    <xf numFmtId="0" fontId="0" fillId="5" borderId="21" applyNumberFormat="0" applyFont="1" applyFill="1" applyBorder="1" applyAlignment="1" applyProtection="0">
      <alignment horizontal="center" vertical="bottom"/>
    </xf>
    <xf numFmtId="0" fontId="0" borderId="31" applyNumberFormat="0" applyFont="1" applyFill="0" applyBorder="1" applyAlignment="1" applyProtection="0">
      <alignment vertical="bottom"/>
    </xf>
    <xf numFmtId="0" fontId="0" borderId="32" applyNumberFormat="0" applyFont="1" applyFill="0" applyBorder="1" applyAlignment="1" applyProtection="0">
      <alignment vertical="bottom"/>
    </xf>
    <xf numFmtId="0" fontId="0" fillId="5" borderId="30" applyNumberFormat="0" applyFont="1" applyFill="1" applyBorder="1" applyAlignment="1" applyProtection="0">
      <alignment horizontal="center" vertical="bottom"/>
    </xf>
    <xf numFmtId="59" fontId="0" fillId="2" borderId="33" applyNumberFormat="1" applyFont="1" applyFill="1" applyBorder="1" applyAlignment="1" applyProtection="0">
      <alignment horizontal="center" vertical="bottom"/>
    </xf>
    <xf numFmtId="49" fontId="0" fillId="6" borderId="12" applyNumberFormat="1" applyFont="1" applyFill="1" applyBorder="1" applyAlignment="1" applyProtection="0">
      <alignment vertical="bottom"/>
    </xf>
    <xf numFmtId="0" fontId="0" fillId="6" borderId="34" applyNumberFormat="0" applyFont="1" applyFill="1" applyBorder="1" applyAlignment="1" applyProtection="0">
      <alignment vertical="bottom"/>
    </xf>
    <xf numFmtId="0" fontId="0" fillId="6" borderId="35" applyNumberFormat="0" applyFont="1" applyFill="1" applyBorder="1" applyAlignment="1" applyProtection="0">
      <alignment vertical="bottom"/>
    </xf>
    <xf numFmtId="0" fontId="0" fillId="6" borderId="30" applyNumberFormat="0" applyFont="1" applyFill="1" applyBorder="1" applyAlignment="1" applyProtection="0">
      <alignment horizontal="center" vertical="bottom"/>
    </xf>
    <xf numFmtId="0" fontId="0" fillId="6" borderId="17" applyNumberFormat="1" applyFont="1" applyFill="1" applyBorder="1" applyAlignment="1" applyProtection="0">
      <alignment horizontal="center" vertical="bottom"/>
    </xf>
    <xf numFmtId="59" fontId="0" fillId="6" borderId="18" applyNumberFormat="1" applyFont="1" applyFill="1" applyBorder="1" applyAlignment="1" applyProtection="0">
      <alignment horizontal="center" vertical="bottom"/>
    </xf>
    <xf numFmtId="59" fontId="0" fillId="2" borderId="22" applyNumberFormat="1" applyFont="1" applyFill="1" applyBorder="1" applyAlignment="1" applyProtection="0">
      <alignment horizontal="center" vertical="bottom"/>
    </xf>
    <xf numFmtId="0" fontId="0" fillId="6" borderId="27" applyNumberFormat="0" applyFont="1" applyFill="1" applyBorder="1" applyAlignment="1" applyProtection="0">
      <alignment horizontal="center" vertical="bottom"/>
    </xf>
    <xf numFmtId="49" fontId="0" fillId="7" borderId="5" applyNumberFormat="1" applyFont="1" applyFill="1" applyBorder="1" applyAlignment="1" applyProtection="0">
      <alignment vertical="bottom"/>
    </xf>
    <xf numFmtId="0" fontId="0" fillId="7" borderId="6" applyNumberFormat="0" applyFont="1" applyFill="1" applyBorder="1" applyAlignment="1" applyProtection="0">
      <alignment vertical="bottom"/>
    </xf>
    <xf numFmtId="0" fontId="0" fillId="7" borderId="19" applyNumberFormat="0" applyFont="1" applyFill="1" applyBorder="1" applyAlignment="1" applyProtection="0">
      <alignment vertical="bottom"/>
    </xf>
    <xf numFmtId="0" fontId="0" fillId="7" borderId="21" applyNumberFormat="1" applyFont="1" applyFill="1" applyBorder="1" applyAlignment="1" applyProtection="0">
      <alignment horizontal="center" vertical="bottom"/>
    </xf>
    <xf numFmtId="59" fontId="0" fillId="7" borderId="22" applyNumberFormat="1" applyFont="1" applyFill="1" applyBorder="1" applyAlignment="1" applyProtection="0">
      <alignment horizontal="center" vertical="center"/>
    </xf>
    <xf numFmtId="59" fontId="0" borderId="8" applyNumberFormat="1" applyFont="1" applyFill="0" applyBorder="1" applyAlignment="1" applyProtection="0">
      <alignment vertical="bottom"/>
    </xf>
    <xf numFmtId="0" fontId="0" borderId="36" applyNumberFormat="0" applyFont="1" applyFill="0" applyBorder="1" applyAlignment="1" applyProtection="0">
      <alignment vertical="bottom"/>
    </xf>
    <xf numFmtId="0" fontId="0" borderId="37" applyNumberFormat="0" applyFont="1" applyFill="0" applyBorder="1" applyAlignment="1" applyProtection="0">
      <alignment vertical="bottom"/>
    </xf>
    <xf numFmtId="0" fontId="0" borderId="38" applyNumberFormat="0" applyFont="1" applyFill="0" applyBorder="1" applyAlignment="1" applyProtection="0">
      <alignment vertical="bottom"/>
    </xf>
    <xf numFmtId="49" fontId="0" fillId="7" borderId="30" applyNumberFormat="1" applyFont="1" applyFill="1" applyBorder="1" applyAlignment="1" applyProtection="0">
      <alignment horizontal="center" vertical="bottom"/>
    </xf>
    <xf numFmtId="49" fontId="0" fillId="7" borderId="33" applyNumberFormat="1" applyFont="1" applyFill="1" applyBorder="1" applyAlignment="1" applyProtection="0">
      <alignment horizontal="center" vertical="bottom"/>
    </xf>
    <xf numFmtId="0" fontId="0" borderId="39" applyNumberFormat="0" applyFont="1" applyFill="0" applyBorder="1" applyAlignment="1" applyProtection="0">
      <alignment vertical="bottom"/>
    </xf>
    <xf numFmtId="0" fontId="0" borderId="40" applyNumberFormat="0" applyFont="1" applyFill="0" applyBorder="1" applyAlignment="1" applyProtection="0">
      <alignment vertical="bottom"/>
    </xf>
    <xf numFmtId="49" fontId="3" borderId="41" applyNumberFormat="1" applyFont="1" applyFill="0" applyBorder="1" applyAlignment="1" applyProtection="0">
      <alignment vertical="bottom"/>
    </xf>
    <xf numFmtId="0" fontId="0" borderId="42" applyNumberFormat="0" applyFont="1" applyFill="0" applyBorder="1" applyAlignment="1" applyProtection="0">
      <alignment vertical="bottom"/>
    </xf>
    <xf numFmtId="0" fontId="3" borderId="43" applyNumberFormat="0" applyFont="1" applyFill="0" applyBorder="1" applyAlignment="1" applyProtection="0">
      <alignment vertical="bottom"/>
    </xf>
    <xf numFmtId="0" fontId="0" borderId="44" applyNumberFormat="0" applyFont="1" applyFill="0" applyBorder="1" applyAlignment="1" applyProtection="0">
      <alignment vertical="bottom"/>
    </xf>
    <xf numFmtId="0" fontId="4" borderId="4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deeaf6"/>
      <rgbColor rgb="ff5b9bd5"/>
      <rgbColor rgb="ff84b4df"/>
      <rgbColor rgb="ffe7e6e6"/>
      <rgbColor rgb="ffb7d6a3"/>
      <rgbColor rgb="ffed7d3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K68"/>
  <sheetViews>
    <sheetView workbookViewId="0" showGridLines="0" defaultGridColor="1"/>
  </sheetViews>
  <sheetFormatPr defaultColWidth="10.8333" defaultRowHeight="15" customHeight="1" outlineLevelRow="0" outlineLevelCol="0"/>
  <cols>
    <col min="1" max="1" width="10.8516" style="1" customWidth="1"/>
    <col min="2" max="2" width="9.5" style="1" customWidth="1"/>
    <col min="3" max="4" width="10.8516" style="1" customWidth="1"/>
    <col min="5" max="5" width="14.1719" style="1" customWidth="1"/>
    <col min="6" max="6" width="12.1719" style="1" customWidth="1"/>
    <col min="7" max="7" width="12.8516" style="1" customWidth="1"/>
    <col min="8" max="8" width="15.6719" style="1" customWidth="1"/>
    <col min="9" max="11" width="10.8516" style="1" customWidth="1"/>
    <col min="12" max="256" width="10.8516" style="1" customWidth="1"/>
  </cols>
  <sheetData>
    <row r="1" ht="15.75" customHeight="1">
      <c r="A1" s="2"/>
      <c r="B1" s="3"/>
      <c r="C1" s="3"/>
      <c r="D1" s="3"/>
      <c r="E1" s="3"/>
      <c r="F1" s="3"/>
      <c r="G1" s="3"/>
      <c r="H1" s="3"/>
      <c r="I1" s="4"/>
      <c r="J1" s="5"/>
      <c r="K1" s="5"/>
    </row>
    <row r="2" ht="15" customHeight="1">
      <c r="A2" s="6"/>
      <c r="B2" s="7"/>
      <c r="C2" s="7"/>
      <c r="D2" s="7"/>
      <c r="E2" s="7"/>
      <c r="F2" s="7"/>
      <c r="G2" s="7"/>
      <c r="H2" s="8"/>
      <c r="I2" s="9"/>
      <c r="J2" s="5"/>
      <c r="K2" s="5"/>
    </row>
    <row r="3" ht="15" customHeight="1">
      <c r="A3" t="s" s="10">
        <v>0</v>
      </c>
      <c r="B3" s="11"/>
      <c r="C3" s="11"/>
      <c r="D3" s="11"/>
      <c r="E3" s="11"/>
      <c r="F3" s="11"/>
      <c r="G3" s="11"/>
      <c r="H3" s="12"/>
      <c r="I3" s="9"/>
      <c r="J3" s="5"/>
      <c r="K3" s="5"/>
    </row>
    <row r="4" ht="15.75" customHeight="1">
      <c r="A4" s="13"/>
      <c r="B4" s="14"/>
      <c r="C4" s="14"/>
      <c r="D4" s="14"/>
      <c r="E4" s="14"/>
      <c r="F4" s="14"/>
      <c r="G4" s="14"/>
      <c r="H4" s="15"/>
      <c r="I4" s="9"/>
      <c r="J4" s="5"/>
      <c r="K4" s="5"/>
    </row>
    <row r="5" ht="50.1" customHeight="1">
      <c r="A5" s="16"/>
      <c r="B5" s="17"/>
      <c r="C5" s="17"/>
      <c r="D5" s="18"/>
      <c r="E5" t="s" s="19">
        <v>1</v>
      </c>
      <c r="F5" t="s" s="19">
        <v>2</v>
      </c>
      <c r="G5" t="s" s="19">
        <v>3</v>
      </c>
      <c r="H5" t="s" s="20">
        <v>4</v>
      </c>
      <c r="I5" s="9"/>
      <c r="J5" s="5"/>
      <c r="K5" s="5"/>
    </row>
    <row r="6" ht="15" customHeight="1">
      <c r="A6" t="s" s="21">
        <v>5</v>
      </c>
      <c r="B6" s="22"/>
      <c r="C6" s="23"/>
      <c r="D6" s="24"/>
      <c r="E6" s="25"/>
      <c r="F6" s="25"/>
      <c r="G6" s="25"/>
      <c r="H6" s="26"/>
      <c r="I6" s="9"/>
      <c r="J6" s="5"/>
      <c r="K6" s="5"/>
    </row>
    <row r="7" ht="15" customHeight="1">
      <c r="A7" t="s" s="27">
        <v>6</v>
      </c>
      <c r="B7" s="28"/>
      <c r="C7" t="s" s="29">
        <v>7</v>
      </c>
      <c r="D7" s="30"/>
      <c r="E7" s="31"/>
      <c r="F7" s="31"/>
      <c r="G7" s="31"/>
      <c r="H7" s="32"/>
      <c r="I7" s="9"/>
      <c r="J7" s="5"/>
      <c r="K7" s="5"/>
    </row>
    <row r="8" ht="15" customHeight="1">
      <c r="A8" t="s" s="33">
        <v>8</v>
      </c>
      <c r="B8" s="34"/>
      <c r="C8" t="s" s="35">
        <v>9</v>
      </c>
      <c r="D8" s="36"/>
      <c r="E8" s="37">
        <v>4</v>
      </c>
      <c r="F8" s="37">
        <v>1</v>
      </c>
      <c r="G8" s="37">
        <f>SUM(E8*F8)</f>
        <v>4</v>
      </c>
      <c r="H8" s="32">
        <f>SUM(G8/12)</f>
        <v>0.3333333333333333</v>
      </c>
      <c r="I8" s="9"/>
      <c r="J8" s="5"/>
      <c r="K8" s="5"/>
    </row>
    <row r="9" ht="15" customHeight="1">
      <c r="A9" s="9"/>
      <c r="B9" s="38"/>
      <c r="C9" t="s" s="35">
        <v>10</v>
      </c>
      <c r="D9" s="36"/>
      <c r="E9" s="37">
        <v>4</v>
      </c>
      <c r="F9" s="37">
        <v>1</v>
      </c>
      <c r="G9" s="37">
        <f>SUM(E9*F9)</f>
        <v>4</v>
      </c>
      <c r="H9" s="32">
        <f>SUM(G9/12)</f>
        <v>0.3333333333333333</v>
      </c>
      <c r="I9" s="9"/>
      <c r="J9" s="5"/>
      <c r="K9" s="5"/>
    </row>
    <row r="10" ht="15" customHeight="1">
      <c r="A10" s="9"/>
      <c r="B10" s="38"/>
      <c r="C10" t="s" s="35">
        <v>11</v>
      </c>
      <c r="D10" s="36"/>
      <c r="E10" s="37">
        <v>4</v>
      </c>
      <c r="F10" s="37">
        <v>1</v>
      </c>
      <c r="G10" s="37">
        <f>SUM(E10*F10)</f>
        <v>4</v>
      </c>
      <c r="H10" s="32">
        <f>SUM(G10/12)</f>
        <v>0.3333333333333333</v>
      </c>
      <c r="I10" s="9"/>
      <c r="J10" s="5"/>
      <c r="K10" s="5"/>
    </row>
    <row r="11" ht="15" customHeight="1">
      <c r="A11" s="9"/>
      <c r="B11" s="38"/>
      <c r="C11" t="s" s="35">
        <v>12</v>
      </c>
      <c r="D11" s="36"/>
      <c r="E11" s="37">
        <v>4</v>
      </c>
      <c r="F11" s="37">
        <v>1</v>
      </c>
      <c r="G11" s="37">
        <f>SUM(E11*F11)</f>
        <v>4</v>
      </c>
      <c r="H11" s="32">
        <f>SUM(G11/12)</f>
        <v>0.3333333333333333</v>
      </c>
      <c r="I11" s="9"/>
      <c r="J11" s="5"/>
      <c r="K11" s="5"/>
    </row>
    <row r="12" ht="15" customHeight="1">
      <c r="A12" s="9"/>
      <c r="B12" s="38"/>
      <c r="C12" t="s" s="35">
        <v>13</v>
      </c>
      <c r="D12" s="36"/>
      <c r="E12" s="37">
        <v>4</v>
      </c>
      <c r="F12" s="37">
        <v>1</v>
      </c>
      <c r="G12" s="37">
        <f>SUM(E12*F12)</f>
        <v>4</v>
      </c>
      <c r="H12" s="32">
        <f>SUM(G12/12)</f>
        <v>0.3333333333333333</v>
      </c>
      <c r="I12" s="9"/>
      <c r="J12" s="5"/>
      <c r="K12" s="5"/>
    </row>
    <row r="13" ht="15" customHeight="1">
      <c r="A13" s="9"/>
      <c r="B13" s="38"/>
      <c r="C13" t="s" s="35">
        <v>14</v>
      </c>
      <c r="D13" s="36"/>
      <c r="E13" s="37">
        <v>6</v>
      </c>
      <c r="F13" s="37">
        <v>1</v>
      </c>
      <c r="G13" s="37">
        <f>SUM(E13*F13)</f>
        <v>6</v>
      </c>
      <c r="H13" s="32">
        <f>SUM(G13/12)</f>
        <v>0.5</v>
      </c>
      <c r="I13" s="9"/>
      <c r="J13" s="5"/>
      <c r="K13" s="5"/>
    </row>
    <row r="14" ht="15" customHeight="1">
      <c r="A14" s="9"/>
      <c r="B14" s="38"/>
      <c r="C14" t="s" s="35">
        <v>15</v>
      </c>
      <c r="D14" s="36"/>
      <c r="E14" s="37">
        <v>12</v>
      </c>
      <c r="F14" s="37">
        <v>2</v>
      </c>
      <c r="G14" s="37">
        <f>SUM(E14*F14)</f>
        <v>24</v>
      </c>
      <c r="H14" s="32">
        <f>SUM(G14/12)</f>
        <v>2</v>
      </c>
      <c r="I14" s="9"/>
      <c r="J14" s="5"/>
      <c r="K14" s="5"/>
    </row>
    <row r="15" ht="15" customHeight="1">
      <c r="A15" s="9"/>
      <c r="B15" s="38"/>
      <c r="C15" t="s" s="35">
        <v>16</v>
      </c>
      <c r="D15" s="36"/>
      <c r="E15" s="37">
        <v>2</v>
      </c>
      <c r="F15" s="37">
        <v>1</v>
      </c>
      <c r="G15" s="37">
        <f>SUM(E15*F15)</f>
        <v>2</v>
      </c>
      <c r="H15" s="32">
        <f>SUM(G15/12)</f>
        <v>0.1666666666666667</v>
      </c>
      <c r="I15" s="9"/>
      <c r="J15" s="5"/>
      <c r="K15" s="5"/>
    </row>
    <row r="16" ht="15" customHeight="1">
      <c r="A16" s="9"/>
      <c r="B16" s="38"/>
      <c r="C16" s="39"/>
      <c r="D16" s="36"/>
      <c r="E16" s="31"/>
      <c r="F16" s="31"/>
      <c r="G16" s="31"/>
      <c r="H16" s="32"/>
      <c r="I16" s="9"/>
      <c r="J16" s="5"/>
      <c r="K16" s="5"/>
    </row>
    <row r="17" ht="15" customHeight="1">
      <c r="A17" s="9"/>
      <c r="B17" s="38"/>
      <c r="C17" t="s" s="29">
        <v>17</v>
      </c>
      <c r="D17" s="30"/>
      <c r="E17" s="31"/>
      <c r="F17" s="31"/>
      <c r="G17" s="31"/>
      <c r="H17" s="32"/>
      <c r="I17" s="9"/>
      <c r="J17" s="5"/>
      <c r="K17" s="5"/>
    </row>
    <row r="18" ht="15" customHeight="1">
      <c r="A18" s="9"/>
      <c r="B18" s="38"/>
      <c r="C18" t="s" s="35">
        <v>18</v>
      </c>
      <c r="D18" s="36"/>
      <c r="E18" s="37">
        <v>2</v>
      </c>
      <c r="F18" s="37">
        <v>8</v>
      </c>
      <c r="G18" s="37">
        <f>SUM(E18*F18)</f>
        <v>16</v>
      </c>
      <c r="H18" s="32">
        <f>SUM(G18/12)</f>
        <v>1.333333333333333</v>
      </c>
      <c r="I18" s="9"/>
      <c r="J18" s="5"/>
      <c r="K18" s="5"/>
    </row>
    <row r="19" ht="15" customHeight="1">
      <c r="A19" s="9"/>
      <c r="B19" s="38"/>
      <c r="C19" t="s" s="35">
        <v>19</v>
      </c>
      <c r="D19" s="36"/>
      <c r="E19" s="37">
        <v>15</v>
      </c>
      <c r="F19" s="37">
        <v>0.5</v>
      </c>
      <c r="G19" s="37">
        <f>SUM(E19*F19)</f>
        <v>7.5</v>
      </c>
      <c r="H19" s="32">
        <f>SUM(G19/12)</f>
        <v>0.625</v>
      </c>
      <c r="I19" s="9"/>
      <c r="J19" s="5"/>
      <c r="K19" s="5"/>
    </row>
    <row r="20" ht="15" customHeight="1">
      <c r="A20" s="9"/>
      <c r="B20" s="38"/>
      <c r="C20" t="s" s="35">
        <v>20</v>
      </c>
      <c r="D20" s="36"/>
      <c r="E20" s="37">
        <v>5</v>
      </c>
      <c r="F20" s="37">
        <v>2</v>
      </c>
      <c r="G20" s="37">
        <f>SUM(E20*F20)</f>
        <v>10</v>
      </c>
      <c r="H20" s="32">
        <f>SUM(G20/12)</f>
        <v>0.8333333333333334</v>
      </c>
      <c r="I20" s="9"/>
      <c r="J20" s="5"/>
      <c r="K20" s="5"/>
    </row>
    <row r="21" ht="15" customHeight="1">
      <c r="A21" s="9"/>
      <c r="B21" s="38"/>
      <c r="C21" s="39"/>
      <c r="D21" s="36"/>
      <c r="E21" s="31"/>
      <c r="F21" s="31"/>
      <c r="G21" s="31"/>
      <c r="H21" s="32"/>
      <c r="I21" s="9"/>
      <c r="J21" s="5"/>
      <c r="K21" s="5"/>
    </row>
    <row r="22" ht="15" customHeight="1">
      <c r="A22" s="9"/>
      <c r="B22" s="38"/>
      <c r="C22" t="s" s="29">
        <v>21</v>
      </c>
      <c r="D22" s="30"/>
      <c r="E22" s="31"/>
      <c r="F22" s="31"/>
      <c r="G22" s="31"/>
      <c r="H22" s="32"/>
      <c r="I22" s="9"/>
      <c r="J22" s="5"/>
      <c r="K22" s="5"/>
    </row>
    <row r="23" ht="15" customHeight="1">
      <c r="A23" s="9"/>
      <c r="B23" s="38"/>
      <c r="C23" t="s" s="35">
        <v>22</v>
      </c>
      <c r="D23" s="36"/>
      <c r="E23" s="37">
        <v>100</v>
      </c>
      <c r="F23" s="37">
        <v>0.5</v>
      </c>
      <c r="G23" s="37">
        <f>SUM(E23*F23)</f>
        <v>50</v>
      </c>
      <c r="H23" s="32">
        <f>SUM(G23/12)</f>
        <v>4.166666666666667</v>
      </c>
      <c r="I23" s="9"/>
      <c r="J23" s="5"/>
      <c r="K23" s="5"/>
    </row>
    <row r="24" ht="15" customHeight="1">
      <c r="A24" s="9"/>
      <c r="B24" s="38"/>
      <c r="C24" t="s" s="35">
        <v>23</v>
      </c>
      <c r="D24" s="36"/>
      <c r="E24" s="37">
        <v>100</v>
      </c>
      <c r="F24" s="37">
        <v>1</v>
      </c>
      <c r="G24" s="37">
        <f>SUM(E24*F24)</f>
        <v>100</v>
      </c>
      <c r="H24" s="32">
        <f>SUM(G24/12)</f>
        <v>8.333333333333334</v>
      </c>
      <c r="I24" s="9"/>
      <c r="J24" s="5"/>
      <c r="K24" s="5"/>
    </row>
    <row r="25" ht="15" customHeight="1">
      <c r="A25" s="9"/>
      <c r="B25" s="38"/>
      <c r="C25" t="s" s="35">
        <v>24</v>
      </c>
      <c r="D25" s="36"/>
      <c r="E25" s="37">
        <v>60</v>
      </c>
      <c r="F25" s="37">
        <v>15</v>
      </c>
      <c r="G25" s="37">
        <f>SUM(E25*F25)</f>
        <v>900</v>
      </c>
      <c r="H25" s="32">
        <f>SUM(G25/12)</f>
        <v>75</v>
      </c>
      <c r="I25" s="9"/>
      <c r="J25" s="5"/>
      <c r="K25" s="5"/>
    </row>
    <row r="26" ht="15" customHeight="1">
      <c r="A26" s="9"/>
      <c r="B26" s="38"/>
      <c r="C26" t="s" s="35">
        <v>25</v>
      </c>
      <c r="D26" s="36"/>
      <c r="E26" s="37">
        <v>12</v>
      </c>
      <c r="F26" s="37">
        <v>2</v>
      </c>
      <c r="G26" s="37">
        <f>SUM(E26*F26)</f>
        <v>24</v>
      </c>
      <c r="H26" s="32">
        <f>SUM(G26/12)</f>
        <v>2</v>
      </c>
      <c r="I26" s="9"/>
      <c r="J26" s="5"/>
      <c r="K26" s="5"/>
    </row>
    <row r="27" ht="15.75" customHeight="1">
      <c r="A27" s="9"/>
      <c r="B27" s="38"/>
      <c r="C27" t="s" s="35">
        <v>26</v>
      </c>
      <c r="D27" s="36"/>
      <c r="E27" s="37">
        <v>35</v>
      </c>
      <c r="F27" s="37">
        <v>2</v>
      </c>
      <c r="G27" s="37">
        <f>SUM(E27*F27)</f>
        <v>70</v>
      </c>
      <c r="H27" s="32">
        <f>SUM(G27/12)</f>
        <v>5.833333333333333</v>
      </c>
      <c r="I27" s="9"/>
      <c r="J27" s="5"/>
      <c r="K27" s="5"/>
    </row>
    <row r="28" ht="15.75" customHeight="1">
      <c r="A28" s="9"/>
      <c r="B28" s="38"/>
      <c r="C28" t="s" s="35">
        <v>27</v>
      </c>
      <c r="D28" s="36"/>
      <c r="E28" s="37">
        <v>12</v>
      </c>
      <c r="F28" s="37">
        <v>24</v>
      </c>
      <c r="G28" s="37">
        <f>SUM(E28*F28)</f>
        <v>288</v>
      </c>
      <c r="H28" s="32">
        <f>SUM(G28/12)</f>
        <v>24</v>
      </c>
      <c r="I28" s="9"/>
      <c r="J28" s="5"/>
      <c r="K28" s="5"/>
    </row>
    <row r="29" ht="15.75" customHeight="1">
      <c r="A29" s="9"/>
      <c r="B29" s="38"/>
      <c r="C29" t="s" s="35">
        <v>28</v>
      </c>
      <c r="D29" s="36"/>
      <c r="E29" s="37">
        <v>6</v>
      </c>
      <c r="F29" s="37">
        <v>4</v>
      </c>
      <c r="G29" s="37">
        <f>SUM(E29*F29)</f>
        <v>24</v>
      </c>
      <c r="H29" s="32">
        <f>SUM(G29/12)</f>
        <v>2</v>
      </c>
      <c r="I29" s="9"/>
      <c r="J29" s="5"/>
      <c r="K29" s="5"/>
    </row>
    <row r="30" ht="15.75" customHeight="1">
      <c r="A30" s="9"/>
      <c r="B30" s="38"/>
      <c r="C30" t="s" s="35">
        <v>29</v>
      </c>
      <c r="D30" s="36"/>
      <c r="E30" s="37">
        <v>240</v>
      </c>
      <c r="F30" s="37">
        <v>1</v>
      </c>
      <c r="G30" s="37">
        <f>SUM(E30*F30)</f>
        <v>240</v>
      </c>
      <c r="H30" s="32">
        <f>SUM(G30/12)</f>
        <v>20</v>
      </c>
      <c r="I30" s="9"/>
      <c r="J30" s="5"/>
      <c r="K30" s="5"/>
    </row>
    <row r="31" ht="15.75" customHeight="1">
      <c r="A31" s="9"/>
      <c r="B31" s="38"/>
      <c r="C31" t="s" s="29">
        <v>30</v>
      </c>
      <c r="D31" s="30"/>
      <c r="E31" s="31"/>
      <c r="F31" s="31"/>
      <c r="G31" s="31"/>
      <c r="H31" s="32"/>
      <c r="I31" s="9"/>
      <c r="J31" s="5"/>
      <c r="K31" s="5"/>
    </row>
    <row r="32" ht="15.75" customHeight="1">
      <c r="A32" s="9"/>
      <c r="B32" s="38"/>
      <c r="C32" t="s" s="35">
        <v>31</v>
      </c>
      <c r="D32" s="36"/>
      <c r="E32" s="37">
        <v>15</v>
      </c>
      <c r="F32" s="37">
        <v>8</v>
      </c>
      <c r="G32" s="37">
        <f>SUM(E32*F32)</f>
        <v>120</v>
      </c>
      <c r="H32" s="32">
        <f>SUM(G32/12)</f>
        <v>10</v>
      </c>
      <c r="I32" s="9"/>
      <c r="J32" s="5"/>
      <c r="K32" s="5"/>
    </row>
    <row r="33" ht="15.75" customHeight="1">
      <c r="A33" s="9"/>
      <c r="B33" s="38"/>
      <c r="C33" t="s" s="35">
        <v>32</v>
      </c>
      <c r="D33" s="36"/>
      <c r="E33" s="37">
        <v>20</v>
      </c>
      <c r="F33" s="37">
        <v>3</v>
      </c>
      <c r="G33" s="37">
        <f>SUM(E33*F33)</f>
        <v>60</v>
      </c>
      <c r="H33" s="32">
        <f>SUM(G33/12)</f>
        <v>5</v>
      </c>
      <c r="I33" s="9"/>
      <c r="J33" s="5"/>
      <c r="K33" s="5"/>
    </row>
    <row r="34" ht="15.75" customHeight="1">
      <c r="A34" s="9"/>
      <c r="B34" s="38"/>
      <c r="C34" t="s" s="35">
        <v>33</v>
      </c>
      <c r="D34" s="36"/>
      <c r="E34" s="37">
        <v>6</v>
      </c>
      <c r="F34" s="37">
        <v>8</v>
      </c>
      <c r="G34" s="37">
        <f>SUM(E34*F34)</f>
        <v>48</v>
      </c>
      <c r="H34" s="32">
        <f>SUM(G34/12)</f>
        <v>4</v>
      </c>
      <c r="I34" s="9"/>
      <c r="J34" s="5"/>
      <c r="K34" s="5"/>
    </row>
    <row r="35" ht="15.75" customHeight="1">
      <c r="A35" s="9"/>
      <c r="B35" s="38"/>
      <c r="C35" t="s" s="35">
        <v>34</v>
      </c>
      <c r="D35" s="36"/>
      <c r="E35" s="37">
        <v>6</v>
      </c>
      <c r="F35" s="37">
        <v>8</v>
      </c>
      <c r="G35" s="37">
        <f>SUM(E35*F35)</f>
        <v>48</v>
      </c>
      <c r="H35" s="32">
        <f>SUM(G35/12)</f>
        <v>4</v>
      </c>
      <c r="I35" s="9"/>
      <c r="J35" s="5"/>
      <c r="K35" s="5"/>
    </row>
    <row r="36" ht="15.75" customHeight="1">
      <c r="A36" s="9"/>
      <c r="B36" s="38"/>
      <c r="C36" t="s" s="35">
        <v>35</v>
      </c>
      <c r="D36" s="36"/>
      <c r="E36" s="37">
        <v>6</v>
      </c>
      <c r="F36" s="37">
        <v>8</v>
      </c>
      <c r="G36" s="37">
        <f>SUM(E36*F36)</f>
        <v>48</v>
      </c>
      <c r="H36" s="32">
        <f>SUM(G36/12)</f>
        <v>4</v>
      </c>
      <c r="I36" s="9"/>
      <c r="J36" s="5"/>
      <c r="K36" s="5"/>
    </row>
    <row r="37" ht="15.75" customHeight="1">
      <c r="A37" s="9"/>
      <c r="B37" s="38"/>
      <c r="C37" t="s" s="35">
        <v>36</v>
      </c>
      <c r="D37" s="36"/>
      <c r="E37" s="37">
        <v>1</v>
      </c>
      <c r="F37" s="37">
        <v>8</v>
      </c>
      <c r="G37" s="37">
        <f>SUM(E37*F37)</f>
        <v>8</v>
      </c>
      <c r="H37" s="32">
        <f>SUM(G37/12)</f>
        <v>0.6666666666666666</v>
      </c>
      <c r="I37" s="9"/>
      <c r="J37" s="5"/>
      <c r="K37" s="5"/>
    </row>
    <row r="38" ht="15.75" customHeight="1">
      <c r="A38" s="9"/>
      <c r="B38" s="38"/>
      <c r="C38" t="s" s="35">
        <v>37</v>
      </c>
      <c r="D38" s="36"/>
      <c r="E38" s="37">
        <v>60</v>
      </c>
      <c r="F38" s="37">
        <v>8</v>
      </c>
      <c r="G38" s="40">
        <f>SUM(E38*F38)</f>
        <v>480</v>
      </c>
      <c r="H38" s="32">
        <f>SUM(G38/12)</f>
        <v>40</v>
      </c>
      <c r="I38" s="9"/>
      <c r="J38" s="5"/>
      <c r="K38" s="5"/>
    </row>
    <row r="39" ht="15.75" customHeight="1">
      <c r="A39" s="9"/>
      <c r="B39" s="38"/>
      <c r="C39" t="s" s="29">
        <v>38</v>
      </c>
      <c r="D39" s="30"/>
      <c r="E39" s="31"/>
      <c r="F39" s="31"/>
      <c r="G39" s="41"/>
      <c r="H39" s="32">
        <f>SUM(G39/12)</f>
        <v>0</v>
      </c>
      <c r="I39" s="9"/>
      <c r="J39" s="5"/>
      <c r="K39" s="5"/>
    </row>
    <row r="40" ht="15.75" customHeight="1">
      <c r="A40" s="9"/>
      <c r="B40" s="38"/>
      <c r="C40" t="s" s="35">
        <v>39</v>
      </c>
      <c r="D40" s="36"/>
      <c r="E40" s="37">
        <v>4</v>
      </c>
      <c r="F40" s="37">
        <v>8</v>
      </c>
      <c r="G40" s="37">
        <f>SUM(E40*F40)</f>
        <v>32</v>
      </c>
      <c r="H40" s="32">
        <f>SUM(G40/12)</f>
        <v>2.666666666666667</v>
      </c>
      <c r="I40" s="9"/>
      <c r="J40" s="5"/>
      <c r="K40" s="5"/>
    </row>
    <row r="41" ht="15.75" customHeight="1">
      <c r="A41" s="9"/>
      <c r="B41" s="38"/>
      <c r="C41" t="s" s="35">
        <v>40</v>
      </c>
      <c r="D41" s="36"/>
      <c r="E41" s="37">
        <v>100</v>
      </c>
      <c r="F41" s="37">
        <v>0.5</v>
      </c>
      <c r="G41" s="40">
        <f>SUM(E41*F41)</f>
        <v>50</v>
      </c>
      <c r="H41" s="32">
        <f>SUM(G41/12)</f>
        <v>4.166666666666667</v>
      </c>
      <c r="I41" s="9"/>
      <c r="J41" s="5"/>
      <c r="K41" s="5"/>
    </row>
    <row r="42" ht="15.75" customHeight="1">
      <c r="A42" s="9"/>
      <c r="B42" s="38"/>
      <c r="C42" s="39"/>
      <c r="D42" s="36"/>
      <c r="E42" s="31"/>
      <c r="F42" s="31"/>
      <c r="G42" s="41"/>
      <c r="H42" s="32">
        <f>SUM(G42/12)</f>
        <v>0</v>
      </c>
      <c r="I42" s="9"/>
      <c r="J42" s="5"/>
      <c r="K42" s="5"/>
    </row>
    <row r="43" ht="15.75" customHeight="1">
      <c r="A43" s="42"/>
      <c r="B43" s="43"/>
      <c r="C43" s="39"/>
      <c r="D43" s="36"/>
      <c r="E43" s="31"/>
      <c r="F43" s="31"/>
      <c r="G43" s="44"/>
      <c r="H43" s="45">
        <f>SUM(G43/12)</f>
        <v>0</v>
      </c>
      <c r="I43" s="9"/>
      <c r="J43" s="5"/>
      <c r="K43" s="5"/>
    </row>
    <row r="44" ht="15.75" customHeight="1">
      <c r="A44" t="s" s="46">
        <v>41</v>
      </c>
      <c r="B44" s="47"/>
      <c r="C44" s="48"/>
      <c r="D44" s="47"/>
      <c r="E44" s="49"/>
      <c r="F44" s="49"/>
      <c r="G44" s="50">
        <f>SUM(G7:G43)</f>
        <v>2675.5</v>
      </c>
      <c r="H44" s="51">
        <f>SUM(H8:H43)</f>
        <v>222.9583333333333</v>
      </c>
      <c r="I44" s="9"/>
      <c r="J44" s="5"/>
      <c r="K44" s="5"/>
    </row>
    <row r="45" ht="15" customHeight="1">
      <c r="A45" t="s" s="21">
        <v>42</v>
      </c>
      <c r="B45" s="22"/>
      <c r="C45" s="23"/>
      <c r="D45" s="24"/>
      <c r="E45" s="41"/>
      <c r="F45" s="41"/>
      <c r="G45" s="41"/>
      <c r="H45" s="52"/>
      <c r="I45" s="9"/>
      <c r="J45" s="5"/>
      <c r="K45" s="5"/>
    </row>
    <row r="46" ht="15" customHeight="1">
      <c r="A46" t="s" s="27">
        <v>43</v>
      </c>
      <c r="B46" s="28"/>
      <c r="C46" t="s" s="29">
        <v>44</v>
      </c>
      <c r="D46" s="30"/>
      <c r="E46" s="53"/>
      <c r="F46" s="31"/>
      <c r="G46" s="31"/>
      <c r="H46" s="32"/>
      <c r="I46" s="9"/>
      <c r="J46" s="5"/>
      <c r="K46" s="5"/>
    </row>
    <row r="47" ht="15" customHeight="1">
      <c r="A47" s="9"/>
      <c r="B47" s="38"/>
      <c r="C47" t="s" s="35">
        <v>31</v>
      </c>
      <c r="D47" s="36"/>
      <c r="E47" s="37">
        <v>15</v>
      </c>
      <c r="F47" s="37">
        <v>16</v>
      </c>
      <c r="G47" s="37">
        <f>SUM(E47*F47)</f>
        <v>240</v>
      </c>
      <c r="H47" s="32">
        <f>SUM(G47/12)</f>
        <v>20</v>
      </c>
      <c r="I47" s="9"/>
      <c r="J47" s="5"/>
      <c r="K47" s="5"/>
    </row>
    <row r="48" ht="15" customHeight="1">
      <c r="A48" s="9"/>
      <c r="B48" s="38"/>
      <c r="C48" t="s" s="35">
        <v>32</v>
      </c>
      <c r="D48" s="36"/>
      <c r="E48" s="37">
        <v>20</v>
      </c>
      <c r="F48" s="37">
        <v>3</v>
      </c>
      <c r="G48" s="37">
        <f>SUM(E48*F48)</f>
        <v>60</v>
      </c>
      <c r="H48" s="32">
        <f>SUM(G48/12)</f>
        <v>5</v>
      </c>
      <c r="I48" s="9"/>
      <c r="J48" s="5"/>
      <c r="K48" s="5"/>
    </row>
    <row r="49" ht="15" customHeight="1">
      <c r="A49" s="9"/>
      <c r="B49" s="38"/>
      <c r="C49" t="s" s="35">
        <v>45</v>
      </c>
      <c r="D49" s="36"/>
      <c r="E49" s="37">
        <v>6</v>
      </c>
      <c r="F49" s="37">
        <v>16</v>
      </c>
      <c r="G49" s="37">
        <f>SUM(E49*F49)</f>
        <v>96</v>
      </c>
      <c r="H49" s="32">
        <f>SUM(G49/12)</f>
        <v>8</v>
      </c>
      <c r="I49" s="9"/>
      <c r="J49" s="5"/>
      <c r="K49" s="5"/>
    </row>
    <row r="50" ht="15" customHeight="1">
      <c r="A50" s="9"/>
      <c r="B50" s="38"/>
      <c r="C50" t="s" s="35">
        <v>46</v>
      </c>
      <c r="D50" s="36"/>
      <c r="E50" s="37">
        <v>6</v>
      </c>
      <c r="F50" s="37">
        <v>16</v>
      </c>
      <c r="G50" s="37">
        <f>SUM(E50*F50)</f>
        <v>96</v>
      </c>
      <c r="H50" s="32">
        <f>SUM(G50/12)</f>
        <v>8</v>
      </c>
      <c r="I50" s="9"/>
      <c r="J50" s="5"/>
      <c r="K50" s="5"/>
    </row>
    <row r="51" ht="15" customHeight="1">
      <c r="A51" s="9"/>
      <c r="B51" s="38"/>
      <c r="C51" t="s" s="35">
        <v>35</v>
      </c>
      <c r="D51" s="36"/>
      <c r="E51" s="37">
        <v>6</v>
      </c>
      <c r="F51" s="37">
        <v>16</v>
      </c>
      <c r="G51" s="37">
        <f>SUM(E51*F51)</f>
        <v>96</v>
      </c>
      <c r="H51" s="32">
        <f>SUM(G51/12)</f>
        <v>8</v>
      </c>
      <c r="I51" s="9"/>
      <c r="J51" s="5"/>
      <c r="K51" s="5"/>
    </row>
    <row r="52" ht="15" customHeight="1">
      <c r="A52" s="9"/>
      <c r="B52" s="38"/>
      <c r="C52" t="s" s="35">
        <v>36</v>
      </c>
      <c r="D52" s="36"/>
      <c r="E52" s="37">
        <v>1</v>
      </c>
      <c r="F52" s="37">
        <v>16</v>
      </c>
      <c r="G52" s="37">
        <f>SUM(E52*F52)</f>
        <v>16</v>
      </c>
      <c r="H52" s="32">
        <f>SUM(G52/12)</f>
        <v>1.333333333333333</v>
      </c>
      <c r="I52" s="9"/>
      <c r="J52" s="5"/>
      <c r="K52" s="5"/>
    </row>
    <row r="53" ht="15" customHeight="1">
      <c r="A53" s="9"/>
      <c r="B53" s="38"/>
      <c r="C53" t="s" s="35">
        <v>47</v>
      </c>
      <c r="D53" s="36"/>
      <c r="E53" s="37">
        <v>60</v>
      </c>
      <c r="F53" s="37">
        <v>8</v>
      </c>
      <c r="G53" s="37">
        <f>SUM(E53*F53)</f>
        <v>480</v>
      </c>
      <c r="H53" s="32">
        <f>SUM(G53/12)</f>
        <v>40</v>
      </c>
      <c r="I53" s="9"/>
      <c r="J53" s="5"/>
      <c r="K53" s="5"/>
    </row>
    <row r="54" ht="15" customHeight="1">
      <c r="A54" s="9"/>
      <c r="B54" s="38"/>
      <c r="C54" t="s" s="35">
        <v>37</v>
      </c>
      <c r="D54" s="36"/>
      <c r="E54" s="37">
        <v>60</v>
      </c>
      <c r="F54" s="37">
        <v>16</v>
      </c>
      <c r="G54" s="37">
        <f>SUM(E54*F54)</f>
        <v>960</v>
      </c>
      <c r="H54" s="32">
        <f>SUM(G54/12)</f>
        <v>80</v>
      </c>
      <c r="I54" s="9"/>
      <c r="J54" s="5"/>
      <c r="K54" s="5"/>
    </row>
    <row r="55" ht="15" customHeight="1">
      <c r="A55" s="9"/>
      <c r="B55" s="38"/>
      <c r="C55" t="s" s="35">
        <v>48</v>
      </c>
      <c r="D55" s="36"/>
      <c r="E55" s="37">
        <v>12</v>
      </c>
      <c r="F55" s="37">
        <v>8</v>
      </c>
      <c r="G55" s="37">
        <f>SUM(E55*F55)</f>
        <v>96</v>
      </c>
      <c r="H55" s="32">
        <f>SUM(G55/12)</f>
        <v>8</v>
      </c>
      <c r="I55" s="9"/>
      <c r="J55" s="5"/>
      <c r="K55" s="5"/>
    </row>
    <row r="56" ht="15" customHeight="1">
      <c r="A56" s="9"/>
      <c r="B56" s="38"/>
      <c r="C56" t="s" s="29">
        <v>38</v>
      </c>
      <c r="D56" s="30"/>
      <c r="E56" s="31"/>
      <c r="F56" s="31"/>
      <c r="G56" s="31"/>
      <c r="H56" s="32"/>
      <c r="I56" s="9"/>
      <c r="J56" s="5"/>
      <c r="K56" s="5"/>
    </row>
    <row r="57" ht="15" customHeight="1">
      <c r="A57" s="9"/>
      <c r="B57" s="38"/>
      <c r="C57" t="s" s="35">
        <v>39</v>
      </c>
      <c r="D57" s="36"/>
      <c r="E57" s="37">
        <v>4</v>
      </c>
      <c r="F57" s="37">
        <v>16</v>
      </c>
      <c r="G57" s="37">
        <f>SUM(E57*F57)</f>
        <v>64</v>
      </c>
      <c r="H57" s="32">
        <f>SUM(G57/12)</f>
        <v>5.333333333333333</v>
      </c>
      <c r="I57" s="9"/>
      <c r="J57" s="5"/>
      <c r="K57" s="5"/>
    </row>
    <row r="58" ht="15" customHeight="1">
      <c r="A58" s="9"/>
      <c r="B58" s="38"/>
      <c r="C58" t="s" s="35">
        <v>40</v>
      </c>
      <c r="D58" s="36"/>
      <c r="E58" s="37">
        <v>100</v>
      </c>
      <c r="F58" s="37">
        <v>0.5</v>
      </c>
      <c r="G58" s="37">
        <f>SUM(E58*F58)</f>
        <v>50</v>
      </c>
      <c r="H58" s="32">
        <f>SUM(G58/12)</f>
        <v>4.166666666666667</v>
      </c>
      <c r="I58" s="9"/>
      <c r="J58" s="5"/>
      <c r="K58" s="5"/>
    </row>
    <row r="59" ht="15" customHeight="1">
      <c r="A59" s="9"/>
      <c r="B59" s="38"/>
      <c r="C59" t="s" s="35">
        <v>49</v>
      </c>
      <c r="D59" s="36"/>
      <c r="E59" s="37">
        <v>5</v>
      </c>
      <c r="F59" s="37">
        <v>1</v>
      </c>
      <c r="G59" s="37">
        <f>SUM(E59*F59)</f>
        <v>5</v>
      </c>
      <c r="H59" s="32">
        <f>SUM(G59/12)</f>
        <v>0.4166666666666667</v>
      </c>
      <c r="I59" s="9"/>
      <c r="J59" s="5"/>
      <c r="K59" s="5"/>
    </row>
    <row r="60" ht="15.75" customHeight="1">
      <c r="A60" s="42"/>
      <c r="B60" s="43"/>
      <c r="C60" s="39"/>
      <c r="D60" s="36"/>
      <c r="E60" s="31"/>
      <c r="F60" s="31"/>
      <c r="G60" s="44"/>
      <c r="H60" s="45">
        <f>SUM(G60/12)</f>
        <v>0</v>
      </c>
      <c r="I60" s="9"/>
      <c r="J60" s="5"/>
      <c r="K60" s="5"/>
    </row>
    <row r="61" ht="15.75" customHeight="1">
      <c r="A61" t="s" s="46">
        <v>50</v>
      </c>
      <c r="B61" s="47"/>
      <c r="C61" s="48"/>
      <c r="D61" s="47"/>
      <c r="E61" s="49"/>
      <c r="F61" s="49"/>
      <c r="G61" s="50">
        <f>SUM(G46:G60)</f>
        <v>2259</v>
      </c>
      <c r="H61" s="51">
        <f>SUM(H46:H60)</f>
        <v>188.25</v>
      </c>
      <c r="I61" s="9"/>
      <c r="J61" s="5"/>
      <c r="K61" s="5"/>
    </row>
    <row r="62" ht="15" customHeight="1">
      <c r="A62" t="s" s="54">
        <v>51</v>
      </c>
      <c r="B62" s="55"/>
      <c r="C62" s="55"/>
      <c r="D62" s="55"/>
      <c r="E62" s="55"/>
      <c r="F62" s="56"/>
      <c r="G62" s="57">
        <f>SUM(G61+G44)</f>
        <v>4934.5</v>
      </c>
      <c r="H62" s="58">
        <f>SUM(H61+H44)</f>
        <v>411.2083333333333</v>
      </c>
      <c r="I62" s="59"/>
      <c r="J62" s="5"/>
      <c r="K62" s="5"/>
    </row>
    <row r="63" ht="15.75" customHeight="1">
      <c r="A63" s="60"/>
      <c r="B63" s="61"/>
      <c r="C63" s="61"/>
      <c r="D63" s="61"/>
      <c r="E63" s="61"/>
      <c r="F63" s="62"/>
      <c r="G63" t="s" s="63">
        <v>52</v>
      </c>
      <c r="H63" t="s" s="64">
        <v>53</v>
      </c>
      <c r="I63" s="9"/>
      <c r="J63" s="5"/>
      <c r="K63" s="5"/>
    </row>
    <row r="64" ht="15" customHeight="1">
      <c r="A64" s="65"/>
      <c r="B64" s="66"/>
      <c r="C64" t="s" s="67">
        <v>54</v>
      </c>
      <c r="D64" s="65"/>
      <c r="E64" s="65"/>
      <c r="F64" s="65"/>
      <c r="G64" s="65"/>
      <c r="H64" s="66"/>
      <c r="I64" s="9"/>
      <c r="J64" s="5"/>
      <c r="K64" s="5"/>
    </row>
    <row r="65" ht="15.75" customHeight="1">
      <c r="A65" s="5"/>
      <c r="B65" s="68"/>
      <c r="C65" s="69"/>
      <c r="D65" s="70"/>
      <c r="E65" s="70"/>
      <c r="F65" s="70"/>
      <c r="G65" s="70"/>
      <c r="H65" s="68"/>
      <c r="I65" s="9"/>
      <c r="J65" s="5"/>
      <c r="K65" s="5"/>
    </row>
    <row r="66" ht="15" customHeight="1">
      <c r="A66" s="5"/>
      <c r="B66" s="65"/>
      <c r="C66" s="65"/>
      <c r="D66" s="65"/>
      <c r="E66" s="65"/>
      <c r="F66" s="65"/>
      <c r="G66" s="65"/>
      <c r="H66" s="65"/>
      <c r="I66" s="5"/>
      <c r="J66" s="5"/>
      <c r="K66" s="5"/>
    </row>
    <row r="67" ht="1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71"/>
    </row>
    <row r="68" ht="1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71"/>
    </row>
  </sheetData>
  <mergeCells count="1">
    <mergeCell ref="A3:H3"/>
  </mergeCells>
  <pageMargins left="0.25" right="0.25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